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t5775\Desktop\"/>
    </mc:Choice>
  </mc:AlternateContent>
  <xr:revisionPtr revIDLastSave="0" documentId="8_{73B5FA69-C447-4F1E-95E7-7C07EF995155}" xr6:coauthVersionLast="47" xr6:coauthVersionMax="47" xr10:uidLastSave="{00000000-0000-0000-0000-000000000000}"/>
  <bookViews>
    <workbookView xWindow="-28920" yWindow="-120" windowWidth="29040" windowHeight="15840" xr2:uid="{30A0AFD3-DFAE-4FE1-8ADA-24ED9D0B770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" i="1" l="1"/>
  <c r="C90" i="1"/>
  <c r="D89" i="1"/>
  <c r="C89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C73" i="1"/>
  <c r="C72" i="1"/>
  <c r="C71" i="1"/>
  <c r="C70" i="1"/>
  <c r="C67" i="1"/>
  <c r="C66" i="1"/>
  <c r="D64" i="1"/>
  <c r="C64" i="1"/>
  <c r="D61" i="1"/>
  <c r="C61" i="1"/>
  <c r="D60" i="1"/>
  <c r="C60" i="1"/>
  <c r="D58" i="1"/>
  <c r="C58" i="1"/>
  <c r="D57" i="1"/>
  <c r="C57" i="1"/>
  <c r="D56" i="1"/>
  <c r="C56" i="1"/>
  <c r="D53" i="1"/>
  <c r="C53" i="1"/>
  <c r="D52" i="1"/>
  <c r="C52" i="1"/>
  <c r="D51" i="1"/>
  <c r="C51" i="1"/>
  <c r="D50" i="1"/>
  <c r="D49" i="1"/>
  <c r="C49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4" i="1"/>
  <c r="C14" i="1"/>
  <c r="D13" i="1"/>
  <c r="C13" i="1"/>
  <c r="D12" i="1"/>
  <c r="C12" i="1"/>
  <c r="D9" i="1"/>
  <c r="C9" i="1"/>
  <c r="D8" i="1"/>
  <c r="C8" i="1"/>
  <c r="D7" i="1"/>
  <c r="C7" i="1"/>
  <c r="D5" i="1"/>
  <c r="C5" i="1"/>
  <c r="D4" i="1"/>
  <c r="C4" i="1"/>
</calcChain>
</file>

<file path=xl/sharedStrings.xml><?xml version="1.0" encoding="utf-8"?>
<sst xmlns="http://schemas.openxmlformats.org/spreadsheetml/2006/main" count="99" uniqueCount="93">
  <si>
    <t>Year</t>
  </si>
  <si>
    <t>July 2024 - June 2025</t>
  </si>
  <si>
    <t>SERVICE</t>
  </si>
  <si>
    <t>NON-INDUSTRY RATES</t>
  </si>
  <si>
    <t>INDUSTRY RATES</t>
  </si>
  <si>
    <t>Cost</t>
  </si>
  <si>
    <t>IMPLEMENTATION MEETING-Flat One-Time Fee</t>
  </si>
  <si>
    <t>PROTOCOL REFRESHER (i.e. significant change in participant care, SOPs, lab processing)</t>
  </si>
  <si>
    <t>REGISTRATION SERVICES</t>
  </si>
  <si>
    <t>Registration &amp; Scheduling:  Weekday</t>
  </si>
  <si>
    <t>Registration &amp; Scheduling:  Weekend/BU Holiday/GCRU without walls</t>
  </si>
  <si>
    <t>Cancellations and No Shows (applied if GCRU does not receive notification 2 hours before the scheduled visit time)</t>
  </si>
  <si>
    <t>Total Registration-Flat One-Time Fee based on need</t>
  </si>
  <si>
    <t>STUDY-SPECIFIC SET-UP</t>
  </si>
  <si>
    <t>Simple (check lab kits and nurse flowsheets, prep tubes)</t>
  </si>
  <si>
    <t>Complex Level 1 (e.g. prep for IV infusion, prep for LP, biopsy, … )</t>
  </si>
  <si>
    <t>Complex Level 2 (e.g. transporting equipment to BMC for infusion, FIGTT set up)</t>
  </si>
  <si>
    <t>CLINICAL RESEARCH IMPLEMENATION</t>
  </si>
  <si>
    <t>Vital signs BP HR RR and Temp</t>
  </si>
  <si>
    <t>Postural vital signs (Blood Pressure &amp; Heart Rate)</t>
  </si>
  <si>
    <t>O2 saturation</t>
  </si>
  <si>
    <t>Height, Weight/other body measurements</t>
  </si>
  <si>
    <t>Nasal/nasopharyngeal/oropharyngeal swab</t>
  </si>
  <si>
    <t>Phlebotomy</t>
  </si>
  <si>
    <t xml:space="preserve">Blood glucose check </t>
  </si>
  <si>
    <t>ECG (single or triplicate 1 min or less apart)</t>
  </si>
  <si>
    <t>Each additional ECG  &gt;1 min apart from initial ECG</t>
  </si>
  <si>
    <t>IV placement (per line); includes 1 blood draw</t>
  </si>
  <si>
    <t>Blood draw from IV site - each time point</t>
  </si>
  <si>
    <t>Administer IV medication (&lt; 4 hr) including 1 set of pre-dose vitals: BP HR RR Temp</t>
  </si>
  <si>
    <t>Administer IV medication (&gt; 4 hr) including 1 set of pre-dose vitals: BP HR RR Temp</t>
  </si>
  <si>
    <t>Administer IM medication (per dose)</t>
  </si>
  <si>
    <t>Administer SC medication (per dose)</t>
  </si>
  <si>
    <r>
      <t xml:space="preserve">Participant observation by GCRU staff, covering for study personnel,  </t>
    </r>
    <r>
      <rPr>
        <b/>
        <sz val="11"/>
        <color rgb="FFFF0000"/>
        <rFont val="Calibri"/>
        <family val="2"/>
        <scheme val="minor"/>
      </rPr>
      <t>per 30 minutes</t>
    </r>
  </si>
  <si>
    <r>
      <t xml:space="preserve">Participant observation as required by study protocol, </t>
    </r>
    <r>
      <rPr>
        <b/>
        <sz val="11"/>
        <color rgb="FFFF0000"/>
        <rFont val="Calibri"/>
        <family val="2"/>
        <scheme val="minor"/>
      </rPr>
      <t>per 30 minutes</t>
    </r>
  </si>
  <si>
    <t>Nursing clinical assessment including 1 set of vitals: BP HR RR O2</t>
  </si>
  <si>
    <r>
      <t xml:space="preserve">Participant medication instruction, assessments or Testing by Registered Nurse </t>
    </r>
    <r>
      <rPr>
        <b/>
        <sz val="11"/>
        <color rgb="FFFF0000"/>
        <rFont val="Calibri"/>
        <family val="2"/>
        <scheme val="minor"/>
      </rPr>
      <t>per 30 minutes</t>
    </r>
  </si>
  <si>
    <r>
      <t xml:space="preserve">Testing or assessment by Practice assistant </t>
    </r>
    <r>
      <rPr>
        <b/>
        <sz val="11"/>
        <color rgb="FFFF0000"/>
        <rFont val="Calibri"/>
        <family val="2"/>
        <scheme val="minor"/>
      </rPr>
      <t>per 30 minutes</t>
    </r>
  </si>
  <si>
    <t xml:space="preserve">Urine pregnancy test  </t>
  </si>
  <si>
    <t>Urine analysis (dipstick)</t>
  </si>
  <si>
    <t>Urine toxicology</t>
  </si>
  <si>
    <t>Bladder scan</t>
  </si>
  <si>
    <t>DEXA</t>
  </si>
  <si>
    <t>EXTREME CT SCAN</t>
  </si>
  <si>
    <t xml:space="preserve">Skin, fat, muscle biopsy </t>
  </si>
  <si>
    <t>Lumbar puncture (includes 1 set of vitals: BP HR RR Temp)</t>
  </si>
  <si>
    <r>
      <t>Surcharge after hours-1 GCRU RN</t>
    </r>
    <r>
      <rPr>
        <b/>
        <sz val="11"/>
        <color rgb="FFFF0000"/>
        <rFont val="Calibri"/>
        <family val="2"/>
        <scheme val="minor"/>
      </rPr>
      <t xml:space="preserve">  per hour</t>
    </r>
  </si>
  <si>
    <r>
      <t xml:space="preserve">Traveling to off-BUMC-campus site (service not included) </t>
    </r>
    <r>
      <rPr>
        <b/>
        <sz val="11"/>
        <color rgb="FFFF0000"/>
        <rFont val="Calibri"/>
        <family val="2"/>
        <scheme val="minor"/>
      </rPr>
      <t>per 30 minutes</t>
    </r>
  </si>
  <si>
    <t>Total Clinical Costs</t>
  </si>
  <si>
    <t>LAB</t>
  </si>
  <si>
    <r>
      <t>Lab set up</t>
    </r>
    <r>
      <rPr>
        <b/>
        <sz val="11"/>
        <color rgb="FFFF0000"/>
        <rFont val="Calibri"/>
        <family val="2"/>
        <scheme val="minor"/>
      </rPr>
      <t xml:space="preserve">  per hour</t>
    </r>
  </si>
  <si>
    <r>
      <t>Lab processing ( e.g. centrifugation, aliquoting, packing for shipment)</t>
    </r>
    <r>
      <rPr>
        <b/>
        <sz val="11"/>
        <color rgb="FFFF0000"/>
        <rFont val="Calibri"/>
        <family val="2"/>
        <scheme val="minor"/>
      </rPr>
      <t xml:space="preserve"> per hour</t>
    </r>
  </si>
  <si>
    <r>
      <t>Lab shipment (with dry ice)</t>
    </r>
    <r>
      <rPr>
        <b/>
        <sz val="11"/>
        <color rgb="FFFF0000"/>
        <rFont val="Calibri"/>
        <family val="2"/>
        <scheme val="minor"/>
      </rPr>
      <t>per case</t>
    </r>
  </si>
  <si>
    <r>
      <t>Transport samples to BMC Lab Med</t>
    </r>
    <r>
      <rPr>
        <i/>
        <sz val="11"/>
        <color theme="1"/>
        <rFont val="Calibri"/>
        <family val="2"/>
        <scheme val="minor"/>
      </rPr>
      <t xml:space="preserve"> (if done by GCRU staff)</t>
    </r>
  </si>
  <si>
    <r>
      <t xml:space="preserve">Other study specific specialized activities </t>
    </r>
    <r>
      <rPr>
        <i/>
        <sz val="9"/>
        <color theme="1"/>
        <rFont val="Calibri"/>
        <family val="2"/>
        <scheme val="minor"/>
      </rPr>
      <t>(pricing will include an</t>
    </r>
    <r>
      <rPr>
        <b/>
        <i/>
        <sz val="9"/>
        <color rgb="FFFF0000"/>
        <rFont val="Calibri"/>
        <family val="2"/>
        <scheme val="minor"/>
      </rPr>
      <t xml:space="preserve"> hourly rate</t>
    </r>
    <r>
      <rPr>
        <i/>
        <sz val="9"/>
        <color theme="1"/>
        <rFont val="Calibri"/>
        <family val="2"/>
        <scheme val="minor"/>
      </rPr>
      <t xml:space="preserve"> for staff training and procedure)</t>
    </r>
  </si>
  <si>
    <t>Total Lab Costs</t>
  </si>
  <si>
    <t>BIOREPOSITORY STORAGE AND MAINTENANCE</t>
  </si>
  <si>
    <r>
      <rPr>
        <sz val="11"/>
        <color theme="1"/>
        <rFont val="Calibri"/>
        <family val="2"/>
        <scheme val="minor"/>
      </rPr>
      <t>Maintenance and pulling requested samples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 per 30 minutes</t>
    </r>
  </si>
  <si>
    <t>Monitoring study-owned freezer</t>
  </si>
  <si>
    <r>
      <t xml:space="preserve">Emergency sample transfer (i.e. freezer malfunction) </t>
    </r>
    <r>
      <rPr>
        <b/>
        <sz val="11"/>
        <color rgb="FFFF0000"/>
        <rFont val="Calibri"/>
        <family val="2"/>
        <scheme val="minor"/>
      </rPr>
      <t>per 30 minutes</t>
    </r>
  </si>
  <si>
    <r>
      <rPr>
        <b/>
        <sz val="11"/>
        <color rgb="FFFF0000"/>
        <rFont val="Calibri"/>
        <family val="2"/>
        <scheme val="minor"/>
      </rPr>
      <t>Monthly</t>
    </r>
    <r>
      <rPr>
        <sz val="11"/>
        <color theme="1"/>
        <rFont val="Calibri"/>
        <family val="2"/>
        <scheme val="minor"/>
      </rPr>
      <t xml:space="preserve"> Storage fee Cost share or using CTSI/GCRU freezer</t>
    </r>
  </si>
  <si>
    <t xml:space="preserve">     1-6 cryovial box(es)</t>
  </si>
  <si>
    <t xml:space="preserve">     Each additional cryovial box starting at the 7th box</t>
  </si>
  <si>
    <t>Total Biorepository Costs</t>
  </si>
  <si>
    <t>CLINICAL PRACTICE ASSISTANT AND RESEARCH ADMINISTRATIVE SUPPORT</t>
  </si>
  <si>
    <t>Per hour</t>
  </si>
  <si>
    <t>CPR TRAINING AND CERTIFICATION</t>
  </si>
  <si>
    <t>Recertification</t>
  </si>
  <si>
    <t>-</t>
  </si>
  <si>
    <t>New certification</t>
  </si>
  <si>
    <t>Total CPR Certification Costs</t>
  </si>
  <si>
    <t>PHLEBOTOMY TRAINING (theory and practicum national certification fee not included)</t>
  </si>
  <si>
    <t>New certification  WITH ACA CERTIFICATION</t>
  </si>
  <si>
    <t>New certification Research personnel only</t>
  </si>
  <si>
    <t>Refresher/Self paced</t>
  </si>
  <si>
    <t>Laboratory processing and sample handling</t>
  </si>
  <si>
    <t>Total Phlebotomy Training Costs</t>
  </si>
  <si>
    <t>RESEARCH NAVIGATOR SERVICES</t>
  </si>
  <si>
    <r>
      <t xml:space="preserve">IRB and GCRU application completion,submission, regulatory </t>
    </r>
    <r>
      <rPr>
        <sz val="11"/>
        <color theme="1"/>
        <rFont val="Calibri"/>
        <family val="2"/>
        <scheme val="minor"/>
      </rPr>
      <t>binder set up, SIV coordination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per hour</t>
    </r>
  </si>
  <si>
    <r>
      <t xml:space="preserve">Translation: </t>
    </r>
    <r>
      <rPr>
        <sz val="11"/>
        <color theme="1"/>
        <rFont val="Calibri"/>
        <family val="2"/>
        <scheme val="minor"/>
      </rPr>
      <t>Spanish - per word</t>
    </r>
  </si>
  <si>
    <r>
      <t xml:space="preserve">Translation: </t>
    </r>
    <r>
      <rPr>
        <sz val="11"/>
        <color theme="1"/>
        <rFont val="Calibri"/>
        <family val="2"/>
        <scheme val="minor"/>
      </rPr>
      <t>Haitian Creole - per word</t>
    </r>
  </si>
  <si>
    <r>
      <t xml:space="preserve">Interpretation: </t>
    </r>
    <r>
      <rPr>
        <sz val="11"/>
        <color theme="1"/>
        <rFont val="Calibri"/>
        <family val="2"/>
        <scheme val="minor"/>
      </rPr>
      <t>Spanish or Haitian Creole - per hour</t>
    </r>
  </si>
  <si>
    <r>
      <t xml:space="preserve">Consenting  and Questionnaire per participant(assistance with process </t>
    </r>
    <r>
      <rPr>
        <b/>
        <sz val="11"/>
        <color theme="1"/>
        <rFont val="Calibri"/>
        <family val="2"/>
        <scheme val="minor"/>
      </rPr>
      <t>without</t>
    </r>
    <r>
      <rPr>
        <sz val="11"/>
        <color theme="1"/>
        <rFont val="Calibri"/>
        <family val="2"/>
        <scheme val="minor"/>
      </rPr>
      <t xml:space="preserve"> interpretation support)</t>
    </r>
  </si>
  <si>
    <r>
      <t xml:space="preserve">Consenting and Questionnaire per participant (assistance with process </t>
    </r>
    <r>
      <rPr>
        <b/>
        <sz val="11"/>
        <color theme="1"/>
        <rFont val="Calibri"/>
        <family val="2"/>
        <scheme val="minor"/>
      </rPr>
      <t>with</t>
    </r>
    <r>
      <rPr>
        <sz val="11"/>
        <color theme="1"/>
        <rFont val="Calibri"/>
        <family val="2"/>
        <scheme val="minor"/>
      </rPr>
      <t xml:space="preserve"> interpretation support)</t>
    </r>
  </si>
  <si>
    <t>Screening per participant (med hx, demographics, review EMR)</t>
  </si>
  <si>
    <t>Randomization per participant-data entry and coordinating with IPS, PI and floor Nurse</t>
  </si>
  <si>
    <t>Daily Clinical data collection and data entry in study specific system during hospitalization per participants</t>
  </si>
  <si>
    <t>Data entry for follow up visits-per participant per visits</t>
  </si>
  <si>
    <t>Daily Querie resolutions-per protocol</t>
  </si>
  <si>
    <t>Total Other Services</t>
  </si>
  <si>
    <t>Consults pre implementation(initial 1 hour consult free)</t>
  </si>
  <si>
    <t>Additional consults per hour</t>
  </si>
  <si>
    <r>
      <rPr>
        <b/>
        <sz val="11"/>
        <color theme="1"/>
        <rFont val="Calibri"/>
        <family val="2"/>
        <scheme val="minor"/>
      </rPr>
      <t>GCRU</t>
    </r>
    <r>
      <rPr>
        <sz val="11"/>
        <color theme="1"/>
        <rFont val="Calibri"/>
        <family val="2"/>
        <scheme val="minor"/>
      </rPr>
      <t xml:space="preserve"> services </t>
    </r>
    <r>
      <rPr>
        <b/>
        <sz val="11"/>
        <color theme="1"/>
        <rFont val="Calibri"/>
        <family val="2"/>
        <scheme val="minor"/>
      </rPr>
      <t xml:space="preserve">WEEKEND AND HOLIDAY flat fee </t>
    </r>
    <r>
      <rPr>
        <b/>
        <sz val="11"/>
        <color rgb="FFFF0000"/>
        <rFont val="Calibri"/>
        <family val="2"/>
        <scheme val="minor"/>
      </rPr>
      <t>(per participant)</t>
    </r>
    <r>
      <rPr>
        <sz val="11"/>
        <color theme="1"/>
        <rFont val="Calibri"/>
        <family val="2"/>
        <scheme val="minor"/>
      </rPr>
      <t xml:space="preserve"> (Navigator services, Registration and set up fees not included)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</si>
</sst>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</cellStyleXfs>
  <cellXfs count="81">
    <xf numFmtId="0" fontId="0" fillId="0" borderId="0" xfId="0"/>
    <xf numFmtId="164" fontId="7" fillId="5" borderId="3" xfId="2" applyNumberFormat="1" applyFont="1" applyFill="1" applyBorder="1" applyAlignment="1">
      <alignment horizontal="center" vertical="top"/>
    </xf>
    <xf numFmtId="164" fontId="7" fillId="5" borderId="4" xfId="2" applyNumberFormat="1" applyFont="1" applyFill="1" applyBorder="1" applyAlignment="1">
      <alignment horizontal="center" vertical="top"/>
    </xf>
    <xf numFmtId="0" fontId="8" fillId="6" borderId="2" xfId="3" applyFont="1" applyFill="1" applyBorder="1" applyAlignment="1">
      <alignment horizontal="left" vertical="top"/>
    </xf>
    <xf numFmtId="164" fontId="8" fillId="6" borderId="3" xfId="1" applyNumberFormat="1" applyFont="1" applyFill="1" applyBorder="1" applyAlignment="1">
      <alignment horizontal="center" vertical="top"/>
    </xf>
    <xf numFmtId="164" fontId="8" fillId="0" borderId="4" xfId="0" applyNumberFormat="1" applyFont="1" applyBorder="1" applyAlignment="1">
      <alignment horizontal="center" vertical="top"/>
    </xf>
    <xf numFmtId="0" fontId="8" fillId="6" borderId="5" xfId="3" applyFont="1" applyFill="1" applyBorder="1" applyAlignment="1">
      <alignment horizontal="left" vertical="top"/>
    </xf>
    <xf numFmtId="164" fontId="8" fillId="6" borderId="8" xfId="1" applyNumberFormat="1" applyFont="1" applyFill="1" applyBorder="1" applyAlignment="1">
      <alignment horizontal="center" vertical="top"/>
    </xf>
    <xf numFmtId="164" fontId="8" fillId="0" borderId="9" xfId="0" applyNumberFormat="1" applyFont="1" applyBorder="1" applyAlignment="1">
      <alignment horizontal="center" vertical="top"/>
    </xf>
    <xf numFmtId="0" fontId="0" fillId="0" borderId="13" xfId="0" applyBorder="1" applyAlignment="1">
      <alignment horizontal="left" vertical="top"/>
    </xf>
    <xf numFmtId="164" fontId="0" fillId="0" borderId="14" xfId="1" applyNumberFormat="1" applyFont="1" applyBorder="1" applyAlignment="1">
      <alignment horizontal="center" vertical="top"/>
    </xf>
    <xf numFmtId="164" fontId="10" fillId="0" borderId="15" xfId="0" applyNumberFormat="1" applyFont="1" applyBorder="1" applyAlignment="1">
      <alignment horizontal="center" vertical="top"/>
    </xf>
    <xf numFmtId="0" fontId="8" fillId="0" borderId="13" xfId="0" applyFont="1" applyBorder="1" applyAlignment="1">
      <alignment horizontal="left" vertical="top"/>
    </xf>
    <xf numFmtId="0" fontId="0" fillId="0" borderId="13" xfId="0" applyBorder="1" applyAlignment="1">
      <alignment vertical="top"/>
    </xf>
    <xf numFmtId="164" fontId="0" fillId="0" borderId="14" xfId="1" applyNumberFormat="1" applyFont="1" applyFill="1" applyBorder="1" applyAlignment="1">
      <alignment horizontal="center" vertical="top"/>
    </xf>
    <xf numFmtId="164" fontId="11" fillId="8" borderId="7" xfId="0" applyNumberFormat="1" applyFont="1" applyFill="1" applyBorder="1" applyAlignment="1">
      <alignment horizontal="left" vertical="top"/>
    </xf>
    <xf numFmtId="164" fontId="10" fillId="0" borderId="14" xfId="0" applyNumberFormat="1" applyFont="1" applyBorder="1" applyAlignment="1">
      <alignment horizontal="center" vertical="top"/>
    </xf>
    <xf numFmtId="164" fontId="10" fillId="0" borderId="18" xfId="0" applyNumberFormat="1" applyFont="1" applyBorder="1" applyAlignment="1">
      <alignment horizontal="center" vertical="top"/>
    </xf>
    <xf numFmtId="164" fontId="10" fillId="9" borderId="14" xfId="0" applyNumberFormat="1" applyFont="1" applyFill="1" applyBorder="1" applyAlignment="1">
      <alignment horizontal="center" vertical="top"/>
    </xf>
    <xf numFmtId="164" fontId="10" fillId="9" borderId="15" xfId="0" applyNumberFormat="1" applyFont="1" applyFill="1" applyBorder="1" applyAlignment="1">
      <alignment horizontal="center" vertical="top"/>
    </xf>
    <xf numFmtId="0" fontId="8" fillId="0" borderId="13" xfId="4" applyFont="1" applyFill="1" applyBorder="1" applyAlignment="1">
      <alignment horizontal="left" vertical="top"/>
    </xf>
    <xf numFmtId="164" fontId="10" fillId="0" borderId="19" xfId="0" applyNumberFormat="1" applyFont="1" applyBorder="1" applyAlignment="1">
      <alignment horizontal="center" vertical="top"/>
    </xf>
    <xf numFmtId="164" fontId="10" fillId="0" borderId="14" xfId="0" applyNumberFormat="1" applyFont="1" applyBorder="1" applyAlignment="1">
      <alignment horizontal="center" wrapText="1"/>
    </xf>
    <xf numFmtId="164" fontId="11" fillId="8" borderId="9" xfId="0" applyNumberFormat="1" applyFont="1" applyFill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0" fillId="0" borderId="13" xfId="0" applyBorder="1"/>
    <xf numFmtId="0" fontId="0" fillId="0" borderId="13" xfId="0" applyBorder="1" applyAlignment="1">
      <alignment vertical="center"/>
    </xf>
    <xf numFmtId="164" fontId="0" fillId="10" borderId="14" xfId="1" applyNumberFormat="1" applyFont="1" applyFill="1" applyBorder="1" applyAlignment="1">
      <alignment horizontal="center" vertical="top"/>
    </xf>
    <xf numFmtId="164" fontId="0" fillId="10" borderId="15" xfId="1" applyNumberFormat="1" applyFont="1" applyFill="1" applyBorder="1" applyAlignment="1">
      <alignment horizontal="center" vertical="top"/>
    </xf>
    <xf numFmtId="0" fontId="0" fillId="0" borderId="13" xfId="0" applyBorder="1" applyAlignment="1">
      <alignment horizontal="left" vertical="top" wrapText="1"/>
    </xf>
    <xf numFmtId="164" fontId="0" fillId="0" borderId="15" xfId="1" applyNumberFormat="1" applyFont="1" applyFill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164" fontId="1" fillId="0" borderId="8" xfId="1" applyNumberFormat="1" applyFont="1" applyFill="1" applyBorder="1" applyAlignment="1">
      <alignment horizontal="center" vertical="top"/>
    </xf>
    <xf numFmtId="164" fontId="1" fillId="0" borderId="9" xfId="1" applyNumberFormat="1" applyFont="1" applyFill="1" applyBorder="1" applyAlignment="1">
      <alignment horizontal="center" vertical="top"/>
    </xf>
    <xf numFmtId="164" fontId="0" fillId="0" borderId="15" xfId="1" applyNumberFormat="1" applyFont="1" applyBorder="1" applyAlignment="1">
      <alignment horizontal="center" vertical="top"/>
    </xf>
    <xf numFmtId="164" fontId="11" fillId="8" borderId="22" xfId="0" applyNumberFormat="1" applyFont="1" applyFill="1" applyBorder="1" applyAlignment="1">
      <alignment horizontal="left" vertical="top"/>
    </xf>
    <xf numFmtId="0" fontId="10" fillId="0" borderId="13" xfId="0" applyFont="1" applyBorder="1" applyAlignment="1">
      <alignment vertical="top"/>
    </xf>
    <xf numFmtId="164" fontId="10" fillId="9" borderId="23" xfId="0" applyNumberFormat="1" applyFont="1" applyFill="1" applyBorder="1" applyAlignment="1">
      <alignment horizontal="center" vertical="top"/>
    </xf>
    <xf numFmtId="164" fontId="9" fillId="7" borderId="12" xfId="4" applyNumberFormat="1" applyFont="1" applyFill="1" applyBorder="1" applyAlignment="1">
      <alignment horizontal="center" vertical="top"/>
    </xf>
    <xf numFmtId="0" fontId="3" fillId="6" borderId="13" xfId="0" applyFont="1" applyFill="1" applyBorder="1" applyAlignment="1">
      <alignment vertical="center"/>
    </xf>
    <xf numFmtId="164" fontId="0" fillId="0" borderId="14" xfId="1" applyNumberFormat="1" applyFont="1" applyBorder="1" applyAlignment="1">
      <alignment horizontal="center"/>
    </xf>
    <xf numFmtId="164" fontId="0" fillId="0" borderId="15" xfId="1" applyNumberFormat="1" applyFont="1" applyBorder="1" applyAlignment="1">
      <alignment horizontal="center"/>
    </xf>
    <xf numFmtId="165" fontId="0" fillId="0" borderId="14" xfId="1" applyNumberFormat="1" applyFont="1" applyBorder="1" applyAlignment="1">
      <alignment horizontal="center"/>
    </xf>
    <xf numFmtId="165" fontId="0" fillId="0" borderId="15" xfId="1" applyNumberFormat="1" applyFont="1" applyBorder="1" applyAlignment="1">
      <alignment horizontal="center"/>
    </xf>
    <xf numFmtId="0" fontId="0" fillId="0" borderId="13" xfId="0" applyBorder="1" applyAlignment="1">
      <alignment vertical="center" wrapText="1"/>
    </xf>
    <xf numFmtId="164" fontId="0" fillId="0" borderId="14" xfId="1" applyNumberFormat="1" applyFont="1" applyBorder="1" applyAlignment="1">
      <alignment horizontal="center" wrapText="1"/>
    </xf>
    <xf numFmtId="164" fontId="0" fillId="0" borderId="15" xfId="1" applyNumberFormat="1" applyFont="1" applyBorder="1" applyAlignment="1">
      <alignment horizontal="center" wrapText="1"/>
    </xf>
    <xf numFmtId="164" fontId="11" fillId="8" borderId="7" xfId="0" applyNumberFormat="1" applyFont="1" applyFill="1" applyBorder="1" applyAlignment="1">
      <alignment horizontal="left" vertical="center"/>
    </xf>
    <xf numFmtId="0" fontId="11" fillId="11" borderId="10" xfId="0" applyFont="1" applyFill="1" applyBorder="1" applyAlignment="1">
      <alignment horizontal="left" vertical="center"/>
    </xf>
    <xf numFmtId="164" fontId="11" fillId="11" borderId="11" xfId="0" applyNumberFormat="1" applyFont="1" applyFill="1" applyBorder="1" applyAlignment="1">
      <alignment horizontal="left" vertical="center"/>
    </xf>
    <xf numFmtId="164" fontId="11" fillId="11" borderId="12" xfId="0" applyNumberFormat="1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64" fontId="0" fillId="0" borderId="14" xfId="1" applyNumberFormat="1" applyFont="1" applyFill="1" applyBorder="1" applyAlignment="1">
      <alignment horizontal="center" vertical="center"/>
    </xf>
    <xf numFmtId="164" fontId="0" fillId="0" borderId="15" xfId="1" applyNumberFormat="1" applyFont="1" applyFill="1" applyBorder="1" applyAlignment="1">
      <alignment horizontal="center" vertical="center"/>
    </xf>
    <xf numFmtId="0" fontId="0" fillId="12" borderId="5" xfId="0" applyFill="1" applyBorder="1" applyAlignment="1">
      <alignment horizontal="left" vertical="top"/>
    </xf>
    <xf numFmtId="164" fontId="0" fillId="0" borderId="8" xfId="1" applyNumberFormat="1" applyFont="1" applyFill="1" applyBorder="1" applyAlignment="1">
      <alignment horizontal="center" vertical="center"/>
    </xf>
    <xf numFmtId="164" fontId="0" fillId="0" borderId="9" xfId="1" applyNumberFormat="1" applyFont="1" applyFill="1" applyBorder="1" applyAlignment="1">
      <alignment horizontal="center" vertical="center"/>
    </xf>
    <xf numFmtId="164" fontId="0" fillId="0" borderId="0" xfId="0" applyNumberFormat="1"/>
    <xf numFmtId="0" fontId="3" fillId="7" borderId="10" xfId="0" applyFont="1" applyFill="1" applyBorder="1" applyAlignment="1">
      <alignment horizontal="center" vertical="top"/>
    </xf>
    <xf numFmtId="0" fontId="3" fillId="7" borderId="11" xfId="0" applyFont="1" applyFill="1" applyBorder="1" applyAlignment="1">
      <alignment horizontal="center" vertical="top"/>
    </xf>
    <xf numFmtId="0" fontId="3" fillId="7" borderId="12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6" fillId="5" borderId="2" xfId="2" applyFont="1" applyFill="1" applyBorder="1" applyAlignment="1">
      <alignment horizontal="center" vertical="center"/>
    </xf>
    <xf numFmtId="0" fontId="6" fillId="5" borderId="5" xfId="2" applyFont="1" applyFill="1" applyBorder="1" applyAlignment="1">
      <alignment horizontal="center" vertical="center"/>
    </xf>
    <xf numFmtId="164" fontId="7" fillId="5" borderId="6" xfId="1" applyNumberFormat="1" applyFont="1" applyFill="1" applyBorder="1" applyAlignment="1">
      <alignment horizontal="center" vertical="center"/>
    </xf>
    <xf numFmtId="164" fontId="7" fillId="5" borderId="7" xfId="1" applyNumberFormat="1" applyFont="1" applyFill="1" applyBorder="1" applyAlignment="1">
      <alignment horizontal="center" vertical="center"/>
    </xf>
    <xf numFmtId="0" fontId="9" fillId="7" borderId="10" xfId="4" applyFont="1" applyFill="1" applyBorder="1" applyAlignment="1">
      <alignment horizontal="center" vertical="top"/>
    </xf>
    <xf numFmtId="0" fontId="9" fillId="7" borderId="11" xfId="4" applyFont="1" applyFill="1" applyBorder="1" applyAlignment="1">
      <alignment horizontal="center" vertical="top"/>
    </xf>
    <xf numFmtId="0" fontId="9" fillId="7" borderId="12" xfId="4" applyFont="1" applyFill="1" applyBorder="1" applyAlignment="1">
      <alignment horizontal="center" vertical="top"/>
    </xf>
    <xf numFmtId="0" fontId="11" fillId="8" borderId="16" xfId="0" applyFont="1" applyFill="1" applyBorder="1" applyAlignment="1">
      <alignment horizontal="left" vertical="top"/>
    </xf>
    <xf numFmtId="0" fontId="11" fillId="8" borderId="17" xfId="0" applyFont="1" applyFill="1" applyBorder="1" applyAlignment="1">
      <alignment horizontal="left" vertical="top"/>
    </xf>
    <xf numFmtId="0" fontId="11" fillId="8" borderId="5" xfId="0" applyFont="1" applyFill="1" applyBorder="1" applyAlignment="1">
      <alignment horizontal="left" vertical="top"/>
    </xf>
    <xf numFmtId="0" fontId="11" fillId="8" borderId="8" xfId="0" applyFont="1" applyFill="1" applyBorder="1" applyAlignment="1">
      <alignment horizontal="left" vertical="top"/>
    </xf>
    <xf numFmtId="0" fontId="11" fillId="8" borderId="16" xfId="0" applyFont="1" applyFill="1" applyBorder="1" applyAlignment="1">
      <alignment horizontal="left" vertical="center"/>
    </xf>
    <xf numFmtId="0" fontId="11" fillId="8" borderId="17" xfId="0" applyFont="1" applyFill="1" applyBorder="1" applyAlignment="1">
      <alignment horizontal="left" vertical="center"/>
    </xf>
    <xf numFmtId="0" fontId="11" fillId="8" borderId="7" xfId="0" applyFont="1" applyFill="1" applyBorder="1" applyAlignment="1">
      <alignment horizontal="left" vertical="top"/>
    </xf>
    <xf numFmtId="0" fontId="11" fillId="8" borderId="20" xfId="0" applyFont="1" applyFill="1" applyBorder="1" applyAlignment="1">
      <alignment horizontal="left" vertical="top"/>
    </xf>
    <xf numFmtId="0" fontId="11" fillId="8" borderId="21" xfId="0" applyFont="1" applyFill="1" applyBorder="1" applyAlignment="1">
      <alignment horizontal="left" vertical="top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</cellXfs>
  <cellStyles count="5">
    <cellStyle name="60% - Accent3" xfId="3" builtinId="40"/>
    <cellStyle name="Accent1" xfId="2" builtinId="29"/>
    <cellStyle name="Accent4" xfId="4" builtinId="41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.bu.edu/bumcfiles/BUSM/Clinical%20Translational%20Science%20Institute/Dept/General%20Clinical%20Research%20Unit/Anh%20Lea%20R/GCRU%20service%20rates%20July%202023%20-%20June%202027%20Octo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23-Jun24 Summar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DE04E-FABD-4331-8B88-8DBB4501C5E7}">
  <dimension ref="A1:D90"/>
  <sheetViews>
    <sheetView tabSelected="1" topLeftCell="A7" workbookViewId="0">
      <selection activeCell="F50" sqref="F50"/>
    </sheetView>
  </sheetViews>
  <sheetFormatPr defaultColWidth="8.77734375" defaultRowHeight="14.4" x14ac:dyDescent="0.3"/>
  <cols>
    <col min="1" max="1" width="4.44140625" customWidth="1"/>
    <col min="2" max="2" width="94.77734375" customWidth="1"/>
    <col min="3" max="4" width="27.44140625" style="57" customWidth="1"/>
  </cols>
  <sheetData>
    <row r="1" spans="1:4" ht="37.200000000000003" thickBot="1" x14ac:dyDescent="0.75">
      <c r="A1" t="s">
        <v>0</v>
      </c>
      <c r="B1" s="61" t="s">
        <v>1</v>
      </c>
      <c r="C1" s="61"/>
      <c r="D1" s="61"/>
    </row>
    <row r="2" spans="1:4" ht="18.75" customHeight="1" x14ac:dyDescent="0.3">
      <c r="A2">
        <v>1</v>
      </c>
      <c r="B2" s="62" t="s">
        <v>2</v>
      </c>
      <c r="C2" s="1" t="s">
        <v>3</v>
      </c>
      <c r="D2" s="2" t="s">
        <v>4</v>
      </c>
    </row>
    <row r="3" spans="1:4" ht="18.600000000000001" thickBot="1" x14ac:dyDescent="0.35">
      <c r="B3" s="63"/>
      <c r="C3" s="64" t="s">
        <v>5</v>
      </c>
      <c r="D3" s="65"/>
    </row>
    <row r="4" spans="1:4" x14ac:dyDescent="0.3">
      <c r="B4" s="3" t="s">
        <v>6</v>
      </c>
      <c r="C4" s="4">
        <f>'[1]Jul23-Jun24 Summary'!C4*1.05^$A$2</f>
        <v>525</v>
      </c>
      <c r="D4" s="5">
        <f>'[1]Jul23-Jun24 Summary'!D4*1.05^$A$2</f>
        <v>866.25</v>
      </c>
    </row>
    <row r="5" spans="1:4" ht="15" thickBot="1" x14ac:dyDescent="0.35">
      <c r="B5" s="6" t="s">
        <v>7</v>
      </c>
      <c r="C5" s="7">
        <f>'[1]Jul23-Jun24 Summary'!C5*1.05^$A$2</f>
        <v>262.5</v>
      </c>
      <c r="D5" s="8">
        <f>'[1]Jul23-Jun24 Summary'!D5*1.05^$A$2</f>
        <v>433.65000000000003</v>
      </c>
    </row>
    <row r="6" spans="1:4" x14ac:dyDescent="0.3">
      <c r="B6" s="66" t="s">
        <v>8</v>
      </c>
      <c r="C6" s="67"/>
      <c r="D6" s="68"/>
    </row>
    <row r="7" spans="1:4" x14ac:dyDescent="0.3">
      <c r="B7" s="9" t="s">
        <v>9</v>
      </c>
      <c r="C7" s="10">
        <f>'[1]Jul23-Jun24 Summary'!C7*1.05^$A$2</f>
        <v>37.800000000000004</v>
      </c>
      <c r="D7" s="11">
        <f>'[1]Jul23-Jun24 Summary'!D7*1.05^$A$2</f>
        <v>63</v>
      </c>
    </row>
    <row r="8" spans="1:4" x14ac:dyDescent="0.3">
      <c r="B8" s="12" t="s">
        <v>10</v>
      </c>
      <c r="C8" s="10">
        <f>'[1]Jul23-Jun24 Summary'!C8*1.05^$A$2</f>
        <v>48.300000000000004</v>
      </c>
      <c r="D8" s="11">
        <f>'[1]Jul23-Jun24 Summary'!D8*1.05^$A$2</f>
        <v>78.75</v>
      </c>
    </row>
    <row r="9" spans="1:4" x14ac:dyDescent="0.3">
      <c r="B9" s="13" t="s">
        <v>11</v>
      </c>
      <c r="C9" s="14">
        <f>'[1]Jul23-Jun24 Summary'!C9*1.05^$A$2</f>
        <v>28.35</v>
      </c>
      <c r="D9" s="11">
        <f>'[1]Jul23-Jun24 Summary'!D9*1.05^$A$2</f>
        <v>47.25</v>
      </c>
    </row>
    <row r="10" spans="1:4" ht="15" thickBot="1" x14ac:dyDescent="0.35">
      <c r="B10" s="69" t="s">
        <v>12</v>
      </c>
      <c r="C10" s="70"/>
      <c r="D10" s="15"/>
    </row>
    <row r="11" spans="1:4" x14ac:dyDescent="0.3">
      <c r="B11" s="66" t="s">
        <v>13</v>
      </c>
      <c r="C11" s="67"/>
      <c r="D11" s="68"/>
    </row>
    <row r="12" spans="1:4" x14ac:dyDescent="0.3">
      <c r="B12" s="13" t="s">
        <v>14</v>
      </c>
      <c r="C12" s="16">
        <f>'[1]Jul23-Jun24 Summary'!C12*1.05^$A$2</f>
        <v>70.350000000000009</v>
      </c>
      <c r="D12" s="11">
        <f>'[1]Jul23-Jun24 Summary'!D12*1.05^$A$2</f>
        <v>116.55000000000001</v>
      </c>
    </row>
    <row r="13" spans="1:4" x14ac:dyDescent="0.3">
      <c r="B13" s="13" t="s">
        <v>15</v>
      </c>
      <c r="C13" s="17">
        <f>'[1]Jul23-Jun24 Summary'!C13*1.05^$A$2</f>
        <v>117.60000000000001</v>
      </c>
      <c r="D13" s="11">
        <f>'[1]Jul23-Jun24 Summary'!D13*1.05^$A$2</f>
        <v>194.25</v>
      </c>
    </row>
    <row r="14" spans="1:4" x14ac:dyDescent="0.3">
      <c r="B14" s="13" t="s">
        <v>16</v>
      </c>
      <c r="C14" s="17">
        <f>'[1]Jul23-Jun24 Summary'!C14*1.05^$A$2</f>
        <v>140.70000000000002</v>
      </c>
      <c r="D14" s="11">
        <f>'[1]Jul23-Jun24 Summary'!D14*1.05^$A$2</f>
        <v>233.10000000000002</v>
      </c>
    </row>
    <row r="15" spans="1:4" ht="15" thickBot="1" x14ac:dyDescent="0.35">
      <c r="B15" s="69" t="s">
        <v>12</v>
      </c>
      <c r="C15" s="70"/>
      <c r="D15" s="15"/>
    </row>
    <row r="16" spans="1:4" x14ac:dyDescent="0.3">
      <c r="B16" s="66" t="s">
        <v>17</v>
      </c>
      <c r="C16" s="67"/>
      <c r="D16" s="68"/>
    </row>
    <row r="17" spans="2:4" x14ac:dyDescent="0.3">
      <c r="B17" s="13" t="s">
        <v>18</v>
      </c>
      <c r="C17" s="16">
        <f>'[1]Jul23-Jun24 Summary'!C17*1.05^$A$2</f>
        <v>22.05</v>
      </c>
      <c r="D17" s="11">
        <f>'[1]Jul23-Jun24 Summary'!D17*1.05^$A$2</f>
        <v>36.75</v>
      </c>
    </row>
    <row r="18" spans="2:4" x14ac:dyDescent="0.3">
      <c r="B18" s="13" t="s">
        <v>19</v>
      </c>
      <c r="C18" s="16">
        <f>'[1]Jul23-Jun24 Summary'!C18*1.05^$A$2</f>
        <v>22.05</v>
      </c>
      <c r="D18" s="11">
        <f>'[1]Jul23-Jun24 Summary'!D18*1.05^$A$2</f>
        <v>36.75</v>
      </c>
    </row>
    <row r="19" spans="2:4" x14ac:dyDescent="0.3">
      <c r="B19" s="13" t="s">
        <v>20</v>
      </c>
      <c r="C19" s="16">
        <f>'[1]Jul23-Jun24 Summary'!C19*1.05^$A$2</f>
        <v>22.05</v>
      </c>
      <c r="D19" s="11">
        <f>'[1]Jul23-Jun24 Summary'!D19*1.05^$A$2</f>
        <v>36.75</v>
      </c>
    </row>
    <row r="20" spans="2:4" x14ac:dyDescent="0.3">
      <c r="B20" s="13" t="s">
        <v>21</v>
      </c>
      <c r="C20" s="16">
        <f>'[1]Jul23-Jun24 Summary'!C20*1.05^$A$2</f>
        <v>22.05</v>
      </c>
      <c r="D20" s="11">
        <f>'[1]Jul23-Jun24 Summary'!D20*1.05^$A$2</f>
        <v>36.75</v>
      </c>
    </row>
    <row r="21" spans="2:4" x14ac:dyDescent="0.3">
      <c r="B21" s="13" t="s">
        <v>22</v>
      </c>
      <c r="C21" s="18">
        <f>'[1]Jul23-Jun24 Summary'!C21*1.05^$A$2</f>
        <v>70.350000000000009</v>
      </c>
      <c r="D21" s="11">
        <f>'[1]Jul23-Jun24 Summary'!D21*1.05^$A$2</f>
        <v>116.55000000000001</v>
      </c>
    </row>
    <row r="22" spans="2:4" x14ac:dyDescent="0.3">
      <c r="B22" s="13" t="s">
        <v>23</v>
      </c>
      <c r="C22" s="16">
        <f>'[1]Jul23-Jun24 Summary'!C22*1.05^$A$2</f>
        <v>22.05</v>
      </c>
      <c r="D22" s="11">
        <f>'[1]Jul23-Jun24 Summary'!D22*1.05^$A$2</f>
        <v>36.75</v>
      </c>
    </row>
    <row r="23" spans="2:4" x14ac:dyDescent="0.3">
      <c r="B23" s="13" t="s">
        <v>24</v>
      </c>
      <c r="C23" s="16">
        <f>'[1]Jul23-Jun24 Summary'!C23*1.05^$A$2</f>
        <v>22.05</v>
      </c>
      <c r="D23" s="11">
        <f>'[1]Jul23-Jun24 Summary'!D23*1.05^$A$2</f>
        <v>36.75</v>
      </c>
    </row>
    <row r="24" spans="2:4" x14ac:dyDescent="0.3">
      <c r="B24" s="13" t="s">
        <v>25</v>
      </c>
      <c r="C24" s="16">
        <f>'[1]Jul23-Jun24 Summary'!C24*1.05^$A$2</f>
        <v>35.700000000000003</v>
      </c>
      <c r="D24" s="11">
        <f>'[1]Jul23-Jun24 Summary'!D24*1.05^$A$2</f>
        <v>58.800000000000004</v>
      </c>
    </row>
    <row r="25" spans="2:4" x14ac:dyDescent="0.3">
      <c r="B25" s="13" t="s">
        <v>26</v>
      </c>
      <c r="C25" s="16">
        <f>'[1]Jul23-Jun24 Summary'!C25*1.05^$A$2</f>
        <v>53.550000000000004</v>
      </c>
      <c r="D25" s="11">
        <f>'[1]Jul23-Jun24 Summary'!D25*1.05^$A$2</f>
        <v>88.2</v>
      </c>
    </row>
    <row r="26" spans="2:4" x14ac:dyDescent="0.3">
      <c r="B26" s="13" t="s">
        <v>27</v>
      </c>
      <c r="C26" s="16">
        <f>'[1]Jul23-Jun24 Summary'!C26*1.05^$A$2</f>
        <v>127.05000000000001</v>
      </c>
      <c r="D26" s="11">
        <f>'[1]Jul23-Jun24 Summary'!D26*1.05^$A$2</f>
        <v>210</v>
      </c>
    </row>
    <row r="27" spans="2:4" x14ac:dyDescent="0.3">
      <c r="B27" s="13" t="s">
        <v>28</v>
      </c>
      <c r="C27" s="16">
        <f>'[1]Jul23-Jun24 Summary'!C27*1.05^$A$2</f>
        <v>22.05</v>
      </c>
      <c r="D27" s="11">
        <f>'[1]Jul23-Jun24 Summary'!D27*1.05^$A$2</f>
        <v>36.75</v>
      </c>
    </row>
    <row r="28" spans="2:4" x14ac:dyDescent="0.3">
      <c r="B28" s="13" t="s">
        <v>29</v>
      </c>
      <c r="C28" s="16">
        <f>'[1]Jul23-Jun24 Summary'!C28*1.05^$A$2</f>
        <v>215.25</v>
      </c>
      <c r="D28" s="11">
        <f>'[1]Jul23-Jun24 Summary'!D28*1.05^$A$2</f>
        <v>354.90000000000003</v>
      </c>
    </row>
    <row r="29" spans="2:4" x14ac:dyDescent="0.3">
      <c r="B29" s="13" t="s">
        <v>30</v>
      </c>
      <c r="C29" s="16">
        <f>'[1]Jul23-Jun24 Summary'!C29*1.05^$A$2</f>
        <v>268.8</v>
      </c>
      <c r="D29" s="11">
        <f>'[1]Jul23-Jun24 Summary'!D29*1.05^$A$2</f>
        <v>443.1</v>
      </c>
    </row>
    <row r="30" spans="2:4" x14ac:dyDescent="0.3">
      <c r="B30" s="13" t="s">
        <v>31</v>
      </c>
      <c r="C30" s="16">
        <f>'[1]Jul23-Jun24 Summary'!C30*1.05^$A$2</f>
        <v>161.70000000000002</v>
      </c>
      <c r="D30" s="11">
        <f>'[1]Jul23-Jun24 Summary'!D30*1.05^$A$2</f>
        <v>265.65000000000003</v>
      </c>
    </row>
    <row r="31" spans="2:4" x14ac:dyDescent="0.3">
      <c r="B31" s="13" t="s">
        <v>32</v>
      </c>
      <c r="C31" s="16">
        <f>'[1]Jul23-Jun24 Summary'!C31*1.05^$A$2</f>
        <v>161.70000000000002</v>
      </c>
      <c r="D31" s="11">
        <f>'[1]Jul23-Jun24 Summary'!D31*1.05^$A$2</f>
        <v>265.65000000000003</v>
      </c>
    </row>
    <row r="32" spans="2:4" x14ac:dyDescent="0.3">
      <c r="B32" s="13" t="s">
        <v>33</v>
      </c>
      <c r="C32" s="16">
        <f>'[1]Jul23-Jun24 Summary'!C32*1.05^$A$2</f>
        <v>45.15</v>
      </c>
      <c r="D32" s="11">
        <f>'[1]Jul23-Jun24 Summary'!D32*1.05^$A$2</f>
        <v>73.5</v>
      </c>
    </row>
    <row r="33" spans="2:4" x14ac:dyDescent="0.3">
      <c r="B33" s="13" t="s">
        <v>34</v>
      </c>
      <c r="C33" s="16">
        <f>'[1]Jul23-Jun24 Summary'!C33*1.05^$A$2</f>
        <v>45.15</v>
      </c>
      <c r="D33" s="11">
        <f>'[1]Jul23-Jun24 Summary'!D33*1.05^$A$2</f>
        <v>73.5</v>
      </c>
    </row>
    <row r="34" spans="2:4" x14ac:dyDescent="0.3">
      <c r="B34" s="13" t="s">
        <v>35</v>
      </c>
      <c r="C34" s="16">
        <f>'[1]Jul23-Jun24 Summary'!C34*1.05^$A$2</f>
        <v>161.70000000000002</v>
      </c>
      <c r="D34" s="11">
        <f>'[1]Jul23-Jun24 Summary'!D34*1.05^$A$2</f>
        <v>265.65000000000003</v>
      </c>
    </row>
    <row r="35" spans="2:4" x14ac:dyDescent="0.3">
      <c r="B35" s="13" t="s">
        <v>36</v>
      </c>
      <c r="C35" s="16">
        <f>'[1]Jul23-Jun24 Summary'!C35*1.05^$A$2</f>
        <v>107.10000000000001</v>
      </c>
      <c r="D35" s="11">
        <f>'[1]Jul23-Jun24 Summary'!D35*1.05^$A$2</f>
        <v>177.45000000000002</v>
      </c>
    </row>
    <row r="36" spans="2:4" x14ac:dyDescent="0.3">
      <c r="B36" s="13" t="s">
        <v>37</v>
      </c>
      <c r="C36" s="18">
        <f>'[1]Jul23-Jun24 Summary'!C36*1.05^$A$2</f>
        <v>67.2</v>
      </c>
      <c r="D36" s="19">
        <f>'[1]Jul23-Jun24 Summary'!D36*1.05^$A$2</f>
        <v>110.25</v>
      </c>
    </row>
    <row r="37" spans="2:4" x14ac:dyDescent="0.3">
      <c r="B37" s="13" t="s">
        <v>38</v>
      </c>
      <c r="C37" s="16">
        <f>'[1]Jul23-Jun24 Summary'!C37*1.05^$A$2</f>
        <v>33.6</v>
      </c>
      <c r="D37" s="11">
        <f>'[1]Jul23-Jun24 Summary'!D37*1.05^$A$2</f>
        <v>55.650000000000006</v>
      </c>
    </row>
    <row r="38" spans="2:4" x14ac:dyDescent="0.3">
      <c r="B38" s="13" t="s">
        <v>39</v>
      </c>
      <c r="C38" s="16">
        <f>'[1]Jul23-Jun24 Summary'!C38*1.05^$A$2</f>
        <v>33.6</v>
      </c>
      <c r="D38" s="11">
        <f>'[1]Jul23-Jun24 Summary'!D38*1.05^$A$2</f>
        <v>55.650000000000006</v>
      </c>
    </row>
    <row r="39" spans="2:4" x14ac:dyDescent="0.3">
      <c r="B39" s="13" t="s">
        <v>40</v>
      </c>
      <c r="C39" s="16">
        <f>'[1]Jul23-Jun24 Summary'!C39*1.05^$A$2</f>
        <v>31.5</v>
      </c>
      <c r="D39" s="11">
        <f>'[1]Jul23-Jun24 Summary'!D39*1.05^$A$2</f>
        <v>51.45</v>
      </c>
    </row>
    <row r="40" spans="2:4" x14ac:dyDescent="0.3">
      <c r="B40" s="13" t="s">
        <v>41</v>
      </c>
      <c r="C40" s="16">
        <f>'[1]Jul23-Jun24 Summary'!C40*1.05^$A$2</f>
        <v>53.550000000000004</v>
      </c>
      <c r="D40" s="11">
        <f>'[1]Jul23-Jun24 Summary'!D40*1.05^$A$2</f>
        <v>88.2</v>
      </c>
    </row>
    <row r="41" spans="2:4" x14ac:dyDescent="0.3">
      <c r="B41" s="9" t="s">
        <v>42</v>
      </c>
      <c r="C41" s="18">
        <f>'[1]Jul23-Jun24 Summary'!C41*1.05^$A$2</f>
        <v>312.90000000000003</v>
      </c>
      <c r="D41" s="11">
        <f>'[1]Jul23-Jun24 Summary'!D41*1.05^$A$2</f>
        <v>516.6</v>
      </c>
    </row>
    <row r="42" spans="2:4" x14ac:dyDescent="0.3">
      <c r="B42" s="9" t="s">
        <v>43</v>
      </c>
      <c r="C42" s="18">
        <f>'[1]Jul23-Jun24 Summary'!C42*1.05^$A$2</f>
        <v>312.90000000000003</v>
      </c>
      <c r="D42" s="11">
        <f>'[1]Jul23-Jun24 Summary'!D42*1.05^$A$2</f>
        <v>516.6</v>
      </c>
    </row>
    <row r="43" spans="2:4" x14ac:dyDescent="0.3">
      <c r="B43" s="13" t="s">
        <v>44</v>
      </c>
      <c r="C43" s="16">
        <f>'[1]Jul23-Jun24 Summary'!C43*1.05^$A$2</f>
        <v>268.8</v>
      </c>
      <c r="D43" s="11">
        <f>'[1]Jul23-Jun24 Summary'!D43*1.05^$A$2</f>
        <v>443.1</v>
      </c>
    </row>
    <row r="44" spans="2:4" x14ac:dyDescent="0.3">
      <c r="B44" s="13" t="s">
        <v>45</v>
      </c>
      <c r="C44" s="16">
        <f>'[1]Jul23-Jun24 Summary'!C44*1.05^$A$2</f>
        <v>268.8</v>
      </c>
      <c r="D44" s="11">
        <f>'[1]Jul23-Jun24 Summary'!D44*1.05^$A$2</f>
        <v>443.1</v>
      </c>
    </row>
    <row r="45" spans="2:4" x14ac:dyDescent="0.3">
      <c r="B45" s="13" t="s">
        <v>46</v>
      </c>
      <c r="C45" s="18">
        <f>'[1]Jul23-Jun24 Summary'!C45*1.05^$A$2</f>
        <v>71.400000000000006</v>
      </c>
      <c r="D45" s="11">
        <f>'[1]Jul23-Jun24 Summary'!D45*1.05^$A$2</f>
        <v>118.65</v>
      </c>
    </row>
    <row r="46" spans="2:4" x14ac:dyDescent="0.3">
      <c r="B46" s="13" t="s">
        <v>47</v>
      </c>
      <c r="C46" s="18">
        <f>'[1]Jul23-Jun24 Summary'!C46*1.05^$A$2</f>
        <v>35.700000000000003</v>
      </c>
      <c r="D46" s="11">
        <f>'[1]Jul23-Jun24 Summary'!D46*1.05^$A$2</f>
        <v>58.800000000000004</v>
      </c>
    </row>
    <row r="47" spans="2:4" ht="15" thickBot="1" x14ac:dyDescent="0.35">
      <c r="B47" s="69" t="s">
        <v>48</v>
      </c>
      <c r="C47" s="70"/>
      <c r="D47" s="15"/>
    </row>
    <row r="48" spans="2:4" x14ac:dyDescent="0.3">
      <c r="B48" s="66" t="s">
        <v>49</v>
      </c>
      <c r="C48" s="67"/>
      <c r="D48" s="68"/>
    </row>
    <row r="49" spans="2:4" x14ac:dyDescent="0.3">
      <c r="B49" s="20" t="s">
        <v>50</v>
      </c>
      <c r="C49" s="16">
        <f>'[1]Jul23-Jun24 Summary'!C49*1.05^$A$2</f>
        <v>76.650000000000006</v>
      </c>
      <c r="D49" s="21">
        <f>'[1]Jul23-Jun24 Summary'!D49*1.05^$A$2</f>
        <v>126</v>
      </c>
    </row>
    <row r="50" spans="2:4" x14ac:dyDescent="0.3">
      <c r="B50" s="13" t="s">
        <v>51</v>
      </c>
      <c r="C50" s="16">
        <v>144</v>
      </c>
      <c r="D50" s="21">
        <f>'[1]Jul23-Jun24 Summary'!D50*1.05^$A$2</f>
        <v>168</v>
      </c>
    </row>
    <row r="51" spans="2:4" x14ac:dyDescent="0.3">
      <c r="B51" s="13" t="s">
        <v>52</v>
      </c>
      <c r="C51" s="16">
        <f>'[1]Jul23-Jun24 Summary'!C51*1.05^$A$2</f>
        <v>42</v>
      </c>
      <c r="D51" s="11">
        <f>'[1]Jul23-Jun24 Summary'!D51*1.05^$A$2</f>
        <v>52.5</v>
      </c>
    </row>
    <row r="52" spans="2:4" x14ac:dyDescent="0.3">
      <c r="B52" s="13" t="s">
        <v>53</v>
      </c>
      <c r="C52" s="16">
        <f>'[1]Jul23-Jun24 Summary'!C52*1.05^$A$2</f>
        <v>25.200000000000003</v>
      </c>
      <c r="D52" s="11">
        <f>'[1]Jul23-Jun24 Summary'!D52*1.05^$A$2</f>
        <v>42</v>
      </c>
    </row>
    <row r="53" spans="2:4" x14ac:dyDescent="0.3">
      <c r="B53" s="13" t="s">
        <v>54</v>
      </c>
      <c r="C53" s="22">
        <f>'[1]Jul23-Jun24 Summary'!C53*1.05^$A$2</f>
        <v>101.85000000000001</v>
      </c>
      <c r="D53" s="11">
        <f>'[1]Jul23-Jun24 Summary'!D53*1.05^$A$2</f>
        <v>168</v>
      </c>
    </row>
    <row r="54" spans="2:4" ht="15" thickBot="1" x14ac:dyDescent="0.35">
      <c r="B54" s="71" t="s">
        <v>55</v>
      </c>
      <c r="C54" s="72"/>
      <c r="D54" s="23"/>
    </row>
    <row r="55" spans="2:4" x14ac:dyDescent="0.3">
      <c r="B55" s="58" t="s">
        <v>56</v>
      </c>
      <c r="C55" s="59"/>
      <c r="D55" s="60"/>
    </row>
    <row r="56" spans="2:4" x14ac:dyDescent="0.3">
      <c r="B56" s="24" t="s">
        <v>57</v>
      </c>
      <c r="C56" s="16">
        <f>'[1]Jul23-Jun24 Summary'!C56*1.05^$A$2</f>
        <v>50.400000000000006</v>
      </c>
      <c r="D56" s="11">
        <f>'[1]Jul23-Jun24 Summary'!D56*1.05^$A$2</f>
        <v>84</v>
      </c>
    </row>
    <row r="57" spans="2:4" x14ac:dyDescent="0.3">
      <c r="B57" s="25" t="s">
        <v>58</v>
      </c>
      <c r="C57" s="16">
        <f>'[1]Jul23-Jun24 Summary'!C57*1.05^$A$2</f>
        <v>393.75</v>
      </c>
      <c r="D57" s="11">
        <f>'[1]Jul23-Jun24 Summary'!D57*1.05^$A$2</f>
        <v>648.9</v>
      </c>
    </row>
    <row r="58" spans="2:4" x14ac:dyDescent="0.3">
      <c r="B58" s="26" t="s">
        <v>59</v>
      </c>
      <c r="C58" s="16">
        <f>'[1]Jul23-Jun24 Summary'!C58*1.05^$A$2</f>
        <v>101.85000000000001</v>
      </c>
      <c r="D58" s="11">
        <f>'[1]Jul23-Jun24 Summary'!D58*1.05^$A$2</f>
        <v>168</v>
      </c>
    </row>
    <row r="59" spans="2:4" x14ac:dyDescent="0.3">
      <c r="B59" s="26" t="s">
        <v>60</v>
      </c>
      <c r="C59" s="27"/>
      <c r="D59" s="28"/>
    </row>
    <row r="60" spans="2:4" x14ac:dyDescent="0.3">
      <c r="B60" s="29" t="s">
        <v>61</v>
      </c>
      <c r="C60" s="14">
        <f>'[1]Jul23-Jun24 Summary'!C60*1.05^$A$2</f>
        <v>44.1</v>
      </c>
      <c r="D60" s="30">
        <f>'[1]Jul23-Jun24 Summary'!D60*1.05^$A$2</f>
        <v>75.600000000000009</v>
      </c>
    </row>
    <row r="61" spans="2:4" x14ac:dyDescent="0.3">
      <c r="B61" s="26" t="s">
        <v>62</v>
      </c>
      <c r="C61" s="14">
        <f>'[1]Jul23-Jun24 Summary'!C61*1.05^$A$2</f>
        <v>7.3500000000000005</v>
      </c>
      <c r="D61" s="30">
        <f>'[1]Jul23-Jun24 Summary'!D61*1.05^$A$2</f>
        <v>12.600000000000001</v>
      </c>
    </row>
    <row r="62" spans="2:4" ht="15" thickBot="1" x14ac:dyDescent="0.35">
      <c r="B62" s="69" t="s">
        <v>63</v>
      </c>
      <c r="C62" s="70"/>
      <c r="D62" s="75"/>
    </row>
    <row r="63" spans="2:4" x14ac:dyDescent="0.3">
      <c r="B63" s="58" t="s">
        <v>64</v>
      </c>
      <c r="C63" s="59"/>
      <c r="D63" s="60"/>
    </row>
    <row r="64" spans="2:4" ht="15" thickBot="1" x14ac:dyDescent="0.35">
      <c r="B64" s="31" t="s">
        <v>65</v>
      </c>
      <c r="C64" s="32">
        <f>'[1]Jul23-Jun24 Summary'!C64*1.05^$A$2</f>
        <v>45.15</v>
      </c>
      <c r="D64" s="33">
        <f>'[1]Jul23-Jun24 Summary'!D64*1.05^$A$2</f>
        <v>73.5</v>
      </c>
    </row>
    <row r="65" spans="2:4" x14ac:dyDescent="0.3">
      <c r="B65" s="66" t="s">
        <v>66</v>
      </c>
      <c r="C65" s="67"/>
      <c r="D65" s="68"/>
    </row>
    <row r="66" spans="2:4" x14ac:dyDescent="0.3">
      <c r="B66" s="13" t="s">
        <v>67</v>
      </c>
      <c r="C66" s="10">
        <f>'[1]Jul23-Jun24 Summary'!C66*1.05^$A$2</f>
        <v>71.400000000000006</v>
      </c>
      <c r="D66" s="34" t="s">
        <v>68</v>
      </c>
    </row>
    <row r="67" spans="2:4" x14ac:dyDescent="0.3">
      <c r="B67" s="13" t="s">
        <v>69</v>
      </c>
      <c r="C67" s="10">
        <f>'[1]Jul23-Jun24 Summary'!C67*1.05^$A$2</f>
        <v>89.25</v>
      </c>
      <c r="D67" s="34" t="s">
        <v>68</v>
      </c>
    </row>
    <row r="68" spans="2:4" ht="15" thickBot="1" x14ac:dyDescent="0.35">
      <c r="B68" s="76" t="s">
        <v>70</v>
      </c>
      <c r="C68" s="77"/>
      <c r="D68" s="35"/>
    </row>
    <row r="69" spans="2:4" x14ac:dyDescent="0.3">
      <c r="B69" s="78" t="s">
        <v>71</v>
      </c>
      <c r="C69" s="79"/>
      <c r="D69" s="80"/>
    </row>
    <row r="70" spans="2:4" x14ac:dyDescent="0.3">
      <c r="B70" s="36" t="s">
        <v>72</v>
      </c>
      <c r="C70" s="18">
        <f>'[1]Jul23-Jun24 Summary'!C70*1.05^$A$2</f>
        <v>1050</v>
      </c>
      <c r="D70" s="34" t="s">
        <v>68</v>
      </c>
    </row>
    <row r="71" spans="2:4" x14ac:dyDescent="0.3">
      <c r="B71" s="36" t="s">
        <v>73</v>
      </c>
      <c r="C71" s="18">
        <f>'[1]Jul23-Jun24 Summary'!C71*1.05^$A$2</f>
        <v>630</v>
      </c>
      <c r="D71" s="34" t="s">
        <v>68</v>
      </c>
    </row>
    <row r="72" spans="2:4" x14ac:dyDescent="0.3">
      <c r="B72" s="36" t="s">
        <v>74</v>
      </c>
      <c r="C72" s="37">
        <f>'[1]Jul23-Jun24 Summary'!C72*1.05^$A$2</f>
        <v>262.5</v>
      </c>
      <c r="D72" s="34" t="s">
        <v>68</v>
      </c>
    </row>
    <row r="73" spans="2:4" x14ac:dyDescent="0.3">
      <c r="B73" s="36" t="s">
        <v>75</v>
      </c>
      <c r="C73" s="37">
        <f>'[1]Jul23-Jun24 Summary'!C73*1.05^$A$2</f>
        <v>262.5</v>
      </c>
      <c r="D73" s="34" t="s">
        <v>68</v>
      </c>
    </row>
    <row r="74" spans="2:4" ht="15" thickBot="1" x14ac:dyDescent="0.35">
      <c r="B74" s="71" t="s">
        <v>76</v>
      </c>
      <c r="C74" s="72"/>
      <c r="D74" s="23"/>
    </row>
    <row r="75" spans="2:4" x14ac:dyDescent="0.3">
      <c r="B75" s="66" t="s">
        <v>77</v>
      </c>
      <c r="C75" s="67"/>
      <c r="D75" s="38"/>
    </row>
    <row r="76" spans="2:4" x14ac:dyDescent="0.3">
      <c r="B76" s="39" t="s">
        <v>78</v>
      </c>
      <c r="C76" s="40">
        <f>'[1]Jul23-Jun24 Summary'!C76*1.05^$A$2</f>
        <v>55.650000000000006</v>
      </c>
      <c r="D76" s="41">
        <f>'[1]Jul23-Jun24 Summary'!D76*1.05^$A$2</f>
        <v>92.4</v>
      </c>
    </row>
    <row r="77" spans="2:4" x14ac:dyDescent="0.3">
      <c r="B77" s="39" t="s">
        <v>79</v>
      </c>
      <c r="C77" s="42">
        <f>'[1]Jul23-Jun24 Summary'!C77*1.05^($A$2-1)</f>
        <v>0.1</v>
      </c>
      <c r="D77" s="43">
        <f>'[1]Jul23-Jun24 Summary'!D77*1.05^($A$2-1)</f>
        <v>0.14000000000000001</v>
      </c>
    </row>
    <row r="78" spans="2:4" x14ac:dyDescent="0.3">
      <c r="B78" s="39" t="s">
        <v>80</v>
      </c>
      <c r="C78" s="42">
        <f>'[1]Jul23-Jun24 Summary'!C78*1.05^($A$2-1)</f>
        <v>0.12</v>
      </c>
      <c r="D78" s="43">
        <f>'[1]Jul23-Jun24 Summary'!D78*1.05^($A$2-1)</f>
        <v>0.16</v>
      </c>
    </row>
    <row r="79" spans="2:4" x14ac:dyDescent="0.3">
      <c r="B79" s="39" t="s">
        <v>81</v>
      </c>
      <c r="C79" s="40">
        <f>'[1]Jul23-Jun24 Summary'!C79*1.05^($A$2-1)</f>
        <v>60</v>
      </c>
      <c r="D79" s="41">
        <f>'[1]Jul23-Jun24 Summary'!D79*1.05^($A$2-1)</f>
        <v>100</v>
      </c>
    </row>
    <row r="80" spans="2:4" x14ac:dyDescent="0.3">
      <c r="B80" s="26" t="s">
        <v>82</v>
      </c>
      <c r="C80" s="40">
        <f>'[1]Jul23-Jun24 Summary'!C80*1.05^$A$2</f>
        <v>210</v>
      </c>
      <c r="D80" s="41">
        <f>'[1]Jul23-Jun24 Summary'!D80*1.05^$A$2</f>
        <v>346.5</v>
      </c>
    </row>
    <row r="81" spans="2:4" x14ac:dyDescent="0.3">
      <c r="B81" s="26" t="s">
        <v>83</v>
      </c>
      <c r="C81" s="40">
        <f>'[1]Jul23-Jun24 Summary'!C81*1.05^$A$2</f>
        <v>252</v>
      </c>
      <c r="D81" s="41">
        <f>'[1]Jul23-Jun24 Summary'!D81*1.05^$A$2</f>
        <v>416.85</v>
      </c>
    </row>
    <row r="82" spans="2:4" x14ac:dyDescent="0.3">
      <c r="B82" s="26" t="s">
        <v>84</v>
      </c>
      <c r="C82" s="40">
        <f>'[1]Jul23-Jun24 Summary'!C82*1.05^$A$2</f>
        <v>168</v>
      </c>
      <c r="D82" s="41">
        <f>'[1]Jul23-Jun24 Summary'!D82*1.05^$A$2</f>
        <v>277.2</v>
      </c>
    </row>
    <row r="83" spans="2:4" x14ac:dyDescent="0.3">
      <c r="B83" s="26" t="s">
        <v>85</v>
      </c>
      <c r="C83" s="40">
        <f>'[1]Jul23-Jun24 Summary'!C83*1.05^$A$2</f>
        <v>84</v>
      </c>
      <c r="D83" s="41">
        <f>'[1]Jul23-Jun24 Summary'!D83*1.05^$A$2</f>
        <v>138.6</v>
      </c>
    </row>
    <row r="84" spans="2:4" ht="25.5" customHeight="1" x14ac:dyDescent="0.3">
      <c r="B84" s="44" t="s">
        <v>86</v>
      </c>
      <c r="C84" s="45">
        <f>'[1]Jul23-Jun24 Summary'!C84*1.05^$A$2</f>
        <v>126</v>
      </c>
      <c r="D84" s="46">
        <f>'[1]Jul23-Jun24 Summary'!D84*1.05^$A$2</f>
        <v>207.9</v>
      </c>
    </row>
    <row r="85" spans="2:4" x14ac:dyDescent="0.3">
      <c r="B85" s="26" t="s">
        <v>87</v>
      </c>
      <c r="C85" s="40">
        <f>'[1]Jul23-Jun24 Summary'!C85*1.05^$A$2</f>
        <v>84</v>
      </c>
      <c r="D85" s="41">
        <f>'[1]Jul23-Jun24 Summary'!D85*1.05^$A$2</f>
        <v>138.6</v>
      </c>
    </row>
    <row r="86" spans="2:4" x14ac:dyDescent="0.3">
      <c r="B86" s="26" t="s">
        <v>88</v>
      </c>
      <c r="C86" s="40">
        <f>'[1]Jul23-Jun24 Summary'!C86*1.05^$A$2</f>
        <v>126</v>
      </c>
      <c r="D86" s="41">
        <f>'[1]Jul23-Jun24 Summary'!D86*1.05^$A$2</f>
        <v>207.9</v>
      </c>
    </row>
    <row r="87" spans="2:4" ht="15" thickBot="1" x14ac:dyDescent="0.35">
      <c r="B87" s="73" t="s">
        <v>89</v>
      </c>
      <c r="C87" s="74"/>
      <c r="D87" s="47"/>
    </row>
    <row r="88" spans="2:4" x14ac:dyDescent="0.3">
      <c r="B88" s="48" t="s">
        <v>90</v>
      </c>
      <c r="C88" s="49"/>
      <c r="D88" s="50"/>
    </row>
    <row r="89" spans="2:4" x14ac:dyDescent="0.3">
      <c r="B89" s="51" t="s">
        <v>91</v>
      </c>
      <c r="C89" s="52">
        <f>'[1]Jul23-Jun24 Summary'!C89*1.05^$A$2</f>
        <v>126</v>
      </c>
      <c r="D89" s="53">
        <f>'[1]Jul23-Jun24 Summary'!D89*1.05^$A$2</f>
        <v>207.9</v>
      </c>
    </row>
    <row r="90" spans="2:4" ht="15" thickBot="1" x14ac:dyDescent="0.35">
      <c r="B90" s="54" t="s">
        <v>92</v>
      </c>
      <c r="C90" s="55">
        <f>'[1]Jul23-Jun24 Summary'!C90*1.05^$A$2</f>
        <v>169.05</v>
      </c>
      <c r="D90" s="56">
        <f>'[1]Jul23-Jun24 Summary'!D90*1.05^$A$2</f>
        <v>279.3</v>
      </c>
    </row>
  </sheetData>
  <mergeCells count="20">
    <mergeCell ref="B75:C75"/>
    <mergeCell ref="B87:C87"/>
    <mergeCell ref="B62:D62"/>
    <mergeCell ref="B63:D63"/>
    <mergeCell ref="B65:D65"/>
    <mergeCell ref="B68:C68"/>
    <mergeCell ref="B69:D69"/>
    <mergeCell ref="B74:C74"/>
    <mergeCell ref="B55:D55"/>
    <mergeCell ref="B1:D1"/>
    <mergeCell ref="B2:B3"/>
    <mergeCell ref="C3:D3"/>
    <mergeCell ref="B6:D6"/>
    <mergeCell ref="B10:C10"/>
    <mergeCell ref="B11:D11"/>
    <mergeCell ref="B15:C15"/>
    <mergeCell ref="B16:D16"/>
    <mergeCell ref="B47:C47"/>
    <mergeCell ref="B48:D48"/>
    <mergeCell ref="B54:C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Boston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 L.</dc:creator>
  <cp:lastModifiedBy>Trombley, Nicholas</cp:lastModifiedBy>
  <dcterms:created xsi:type="dcterms:W3CDTF">2024-10-21T16:56:55Z</dcterms:created>
  <dcterms:modified xsi:type="dcterms:W3CDTF">2025-03-05T15:49:50Z</dcterms:modified>
</cp:coreProperties>
</file>